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9620" windowHeight="97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C15" i="1"/>
  <c r="C16" i="1"/>
  <c r="C17" i="1"/>
  <c r="C18" i="1"/>
  <c r="C19" i="1"/>
  <c r="C20" i="1"/>
  <c r="C21" i="1"/>
  <c r="D7" i="1" l="1"/>
  <c r="D8" i="1"/>
  <c r="D9" i="1"/>
  <c r="D10" i="1"/>
  <c r="D11" i="1"/>
  <c r="D12" i="1"/>
  <c r="D13" i="1"/>
  <c r="D14" i="1"/>
  <c r="D6" i="1"/>
  <c r="C7" i="1"/>
  <c r="C8" i="1"/>
  <c r="C9" i="1"/>
  <c r="C10" i="1"/>
  <c r="C11" i="1"/>
  <c r="C12" i="1"/>
  <c r="C13" i="1"/>
  <c r="C14" i="1"/>
  <c r="C6" i="1"/>
  <c r="B20" i="1" l="1"/>
  <c r="B2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</calcChain>
</file>

<file path=xl/sharedStrings.xml><?xml version="1.0" encoding="utf-8"?>
<sst xmlns="http://schemas.openxmlformats.org/spreadsheetml/2006/main" count="12" uniqueCount="12">
  <si>
    <t xml:space="preserve">Nabenhöhe </t>
  </si>
  <si>
    <t>Vorschlag Experten</t>
  </si>
  <si>
    <t>Eckpunkte-
papier BMWi</t>
  </si>
  <si>
    <t>0</t>
  </si>
  <si>
    <t xml:space="preserve"> aktuelles EEG2014</t>
  </si>
  <si>
    <t>Startwert 6,45m/s bei 100m</t>
  </si>
  <si>
    <t>Startwert 6,66m/s bei 100m</t>
  </si>
  <si>
    <t>Startwert 5,5m/s bei 30m</t>
  </si>
  <si>
    <r>
      <t>z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</si>
  <si>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t>alpha =</t>
  </si>
  <si>
    <t>logarithmisches Höhenprofil, ge-eignet bis ca. 100m (Prantl-Schicht). Geführt durch Rauigkeits-höhe z0</t>
  </si>
  <si>
    <t xml:space="preserve"> Höhenprofil nach hellmannschem Potenzgesetz (Power Law), geeignet bis weit über 100m (Prantl und Ekman Schicht). Geführt duch Hellmann-Höhenexponenten 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</si>
</sst>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2" fontId="7" fillId="0" borderId="0" xfId="0" applyNumberFormat="1" applyFont="1"/>
    <xf numFmtId="2" fontId="8" fillId="0" borderId="0" xfId="0" applyNumberFormat="1" applyFont="1" applyFill="1"/>
    <xf numFmtId="2" fontId="9" fillId="0" borderId="0" xfId="0" applyNumberFormat="1" applyFont="1" applyFill="1"/>
    <xf numFmtId="49" fontId="10" fillId="3" borderId="2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/>
    <xf numFmtId="2" fontId="12" fillId="2" borderId="0" xfId="0" applyNumberFormat="1" applyFont="1" applyFill="1"/>
    <xf numFmtId="2" fontId="13" fillId="2" borderId="0" xfId="0" applyNumberFormat="1" applyFont="1" applyFill="1"/>
    <xf numFmtId="2" fontId="10" fillId="0" borderId="0" xfId="0" applyNumberFormat="1" applyFont="1" applyBorder="1" applyAlignment="1">
      <alignment horizontal="right" vertical="center" wrapText="1"/>
    </xf>
    <xf numFmtId="2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Windprofile für Referenzertragsbestimmung</a:t>
            </a:r>
          </a:p>
        </c:rich>
      </c:tx>
      <c:layout>
        <c:manualLayout>
          <c:xMode val="edge"/>
          <c:yMode val="edge"/>
          <c:x val="0.2658386561429289"/>
          <c:y val="2.257433302233513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78029729456894"/>
          <c:y val="8.6517992888295633E-2"/>
          <c:w val="0.80610488592772056"/>
          <c:h val="0.814790706376769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Tabelle1!$B$5</c:f>
              <c:strCache>
                <c:ptCount val="1"/>
                <c:pt idx="0">
                  <c:v> aktuelles EEG2014</c:v>
                </c:pt>
              </c:strCache>
            </c:strRef>
          </c:tx>
          <c:spPr>
            <a:ln w="38100">
              <a:solidFill>
                <a:schemeClr val="tx2"/>
              </a:solidFill>
            </a:ln>
            <a:effectLst/>
          </c:spPr>
          <c:marker>
            <c:symbol val="diamond"/>
            <c:size val="3"/>
          </c:marker>
          <c:dPt>
            <c:idx val="13"/>
            <c:marker>
              <c:symbol val="diamond"/>
              <c:size val="8"/>
            </c:marker>
            <c:bubble3D val="0"/>
          </c:dPt>
          <c:dPt>
            <c:idx val="14"/>
            <c:bubble3D val="0"/>
            <c:spPr>
              <a:ln w="38100">
                <a:solidFill>
                  <a:schemeClr val="tx2"/>
                </a:solidFill>
                <a:prstDash val="sysDash"/>
              </a:ln>
              <a:effectLst/>
            </c:spPr>
          </c:dPt>
          <c:dPt>
            <c:idx val="15"/>
            <c:bubble3D val="0"/>
            <c:spPr>
              <a:ln w="38100">
                <a:solidFill>
                  <a:schemeClr val="tx2"/>
                </a:solidFill>
                <a:prstDash val="sysDash"/>
              </a:ln>
              <a:effectLst/>
            </c:spPr>
          </c:dPt>
          <c:xVal>
            <c:numRef>
              <c:f>Tabelle1!$B$6:$B$21</c:f>
              <c:numCache>
                <c:formatCode>0.00</c:formatCode>
                <c:ptCount val="16"/>
                <c:pt idx="0">
                  <c:v>7.1139999999999999</c:v>
                </c:pt>
                <c:pt idx="1">
                  <c:v>7.0519999999999996</c:v>
                </c:pt>
                <c:pt idx="2">
                  <c:v>6.9850000000000003</c:v>
                </c:pt>
                <c:pt idx="3">
                  <c:v>6.9139999999999997</c:v>
                </c:pt>
                <c:pt idx="4">
                  <c:v>6.8369999999999997</c:v>
                </c:pt>
                <c:pt idx="5">
                  <c:v>6.7530000000000001</c:v>
                </c:pt>
                <c:pt idx="6">
                  <c:v>6.6609999999999996</c:v>
                </c:pt>
                <c:pt idx="7">
                  <c:v>6.5590000000000002</c:v>
                </c:pt>
                <c:pt idx="8">
                  <c:v>6.4459999999999997</c:v>
                </c:pt>
                <c:pt idx="9">
                  <c:v>6.3170000000000002</c:v>
                </c:pt>
                <c:pt idx="10">
                  <c:v>6.1680000000000001</c:v>
                </c:pt>
                <c:pt idx="11">
                  <c:v>5.9930000000000003</c:v>
                </c:pt>
                <c:pt idx="12">
                  <c:v>5.7770000000000001</c:v>
                </c:pt>
                <c:pt idx="13">
                  <c:v>5.5</c:v>
                </c:pt>
                <c:pt idx="14">
                  <c:v>5.109</c:v>
                </c:pt>
                <c:pt idx="15">
                  <c:v>4.4409999999999998</c:v>
                </c:pt>
              </c:numCache>
            </c:numRef>
          </c:xVal>
          <c:yVal>
            <c:numRef>
              <c:f>Tabelle1!$A$6:$A$21</c:f>
              <c:numCache>
                <c:formatCode>@</c:formatCode>
                <c:ptCount val="16"/>
                <c:pt idx="0">
                  <c:v>160</c:v>
                </c:pt>
                <c:pt idx="1">
                  <c:v>150</c:v>
                </c:pt>
                <c:pt idx="2">
                  <c:v>140</c:v>
                </c:pt>
                <c:pt idx="3">
                  <c:v>130</c:v>
                </c:pt>
                <c:pt idx="4">
                  <c:v>120</c:v>
                </c:pt>
                <c:pt idx="5">
                  <c:v>110</c:v>
                </c:pt>
                <c:pt idx="6">
                  <c:v>100</c:v>
                </c:pt>
                <c:pt idx="7">
                  <c:v>90</c:v>
                </c:pt>
                <c:pt idx="8">
                  <c:v>80</c:v>
                </c:pt>
                <c:pt idx="9">
                  <c:v>70</c:v>
                </c:pt>
                <c:pt idx="10">
                  <c:v>60</c:v>
                </c:pt>
                <c:pt idx="11">
                  <c:v>50</c:v>
                </c:pt>
                <c:pt idx="12">
                  <c:v>40</c:v>
                </c:pt>
                <c:pt idx="13">
                  <c:v>30</c:v>
                </c:pt>
                <c:pt idx="14">
                  <c:v>20</c:v>
                </c:pt>
                <c:pt idx="15">
                  <c:v>10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Tabelle1!$D$5</c:f>
              <c:strCache>
                <c:ptCount val="1"/>
                <c:pt idx="0">
                  <c:v>Vorschlag Experten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triangle"/>
            <c:size val="3"/>
            <c:spPr>
              <a:ln>
                <a:solidFill>
                  <a:srgbClr val="00B050"/>
                </a:solidFill>
              </a:ln>
            </c:spPr>
          </c:marker>
          <c:dPt>
            <c:idx val="14"/>
            <c:bubble3D val="0"/>
            <c:spPr>
              <a:ln w="28575">
                <a:solidFill>
                  <a:srgbClr val="00B050"/>
                </a:solidFill>
                <a:prstDash val="sysDash"/>
              </a:ln>
            </c:spPr>
          </c:dPt>
          <c:dPt>
            <c:idx val="15"/>
            <c:bubble3D val="0"/>
            <c:spPr>
              <a:ln w="28575">
                <a:solidFill>
                  <a:srgbClr val="00B050"/>
                </a:solidFill>
                <a:prstDash val="sysDash"/>
              </a:ln>
            </c:spPr>
          </c:dPt>
          <c:xVal>
            <c:numRef>
              <c:f>Tabelle1!$D$6:$D$21</c:f>
              <c:numCache>
                <c:formatCode>0.00</c:formatCode>
                <c:ptCount val="16"/>
                <c:pt idx="0">
                  <c:v>7.49</c:v>
                </c:pt>
                <c:pt idx="1">
                  <c:v>7.3710000000000004</c:v>
                </c:pt>
                <c:pt idx="2">
                  <c:v>7.2439999999999998</c:v>
                </c:pt>
                <c:pt idx="3">
                  <c:v>7.1109999999999998</c:v>
                </c:pt>
                <c:pt idx="4">
                  <c:v>6.9710000000000001</c:v>
                </c:pt>
                <c:pt idx="5">
                  <c:v>6.8209999999999997</c:v>
                </c:pt>
                <c:pt idx="6">
                  <c:v>6.66</c:v>
                </c:pt>
                <c:pt idx="7">
                  <c:v>6.4870000000000001</c:v>
                </c:pt>
                <c:pt idx="8">
                  <c:v>6.2990000000000004</c:v>
                </c:pt>
                <c:pt idx="9">
                  <c:v>6.0919999999999996</c:v>
                </c:pt>
                <c:pt idx="10">
                  <c:v>5.8620000000000001</c:v>
                </c:pt>
                <c:pt idx="11">
                  <c:v>5.6</c:v>
                </c:pt>
                <c:pt idx="12">
                  <c:v>5.2969999999999997</c:v>
                </c:pt>
                <c:pt idx="13">
                  <c:v>4.9290000000000003</c:v>
                </c:pt>
                <c:pt idx="14">
                  <c:v>4.4539999999999997</c:v>
                </c:pt>
                <c:pt idx="15">
                  <c:v>3.7450000000000001</c:v>
                </c:pt>
              </c:numCache>
            </c:numRef>
          </c:xVal>
          <c:yVal>
            <c:numRef>
              <c:f>Tabelle1!$A$6:$A$21</c:f>
              <c:numCache>
                <c:formatCode>@</c:formatCode>
                <c:ptCount val="16"/>
                <c:pt idx="0">
                  <c:v>160</c:v>
                </c:pt>
                <c:pt idx="1">
                  <c:v>150</c:v>
                </c:pt>
                <c:pt idx="2">
                  <c:v>140</c:v>
                </c:pt>
                <c:pt idx="3">
                  <c:v>130</c:v>
                </c:pt>
                <c:pt idx="4">
                  <c:v>120</c:v>
                </c:pt>
                <c:pt idx="5">
                  <c:v>110</c:v>
                </c:pt>
                <c:pt idx="6">
                  <c:v>100</c:v>
                </c:pt>
                <c:pt idx="7">
                  <c:v>90</c:v>
                </c:pt>
                <c:pt idx="8">
                  <c:v>80</c:v>
                </c:pt>
                <c:pt idx="9">
                  <c:v>70</c:v>
                </c:pt>
                <c:pt idx="10">
                  <c:v>60</c:v>
                </c:pt>
                <c:pt idx="11">
                  <c:v>50</c:v>
                </c:pt>
                <c:pt idx="12">
                  <c:v>40</c:v>
                </c:pt>
                <c:pt idx="13">
                  <c:v>30</c:v>
                </c:pt>
                <c:pt idx="14">
                  <c:v>20</c:v>
                </c:pt>
                <c:pt idx="15">
                  <c:v>10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Tabelle1!$C$5</c:f>
              <c:strCache>
                <c:ptCount val="1"/>
                <c:pt idx="0">
                  <c:v>Eckpunkte-
papier BMWi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3"/>
            <c:spPr>
              <a:ln>
                <a:solidFill>
                  <a:srgbClr val="FF0000">
                    <a:alpha val="58000"/>
                  </a:srgbClr>
                </a:solidFill>
              </a:ln>
            </c:spPr>
          </c:marker>
          <c:dPt>
            <c:idx val="14"/>
            <c:bubble3D val="0"/>
            <c:spPr>
              <a:ln w="28575">
                <a:solidFill>
                  <a:srgbClr val="FF0000"/>
                </a:solidFill>
                <a:prstDash val="sysDash"/>
              </a:ln>
            </c:spPr>
          </c:dPt>
          <c:dPt>
            <c:idx val="15"/>
            <c:bubble3D val="0"/>
            <c:spPr>
              <a:ln w="28575">
                <a:solidFill>
                  <a:srgbClr val="FF0000"/>
                </a:solidFill>
                <a:prstDash val="sysDash"/>
              </a:ln>
            </c:spPr>
          </c:dPt>
          <c:xVal>
            <c:numRef>
              <c:f>Tabelle1!$C$6:$C$21</c:f>
              <c:numCache>
                <c:formatCode>0.00</c:formatCode>
                <c:ptCount val="16"/>
                <c:pt idx="0">
                  <c:v>7.2539999999999996</c:v>
                </c:pt>
                <c:pt idx="1">
                  <c:v>7.1379999999999999</c:v>
                </c:pt>
                <c:pt idx="2">
                  <c:v>7.016</c:v>
                </c:pt>
                <c:pt idx="3">
                  <c:v>6.8869999999999996</c:v>
                </c:pt>
                <c:pt idx="4">
                  <c:v>6.7510000000000003</c:v>
                </c:pt>
                <c:pt idx="5">
                  <c:v>6.6059999999999999</c:v>
                </c:pt>
                <c:pt idx="6">
                  <c:v>6.45</c:v>
                </c:pt>
                <c:pt idx="7">
                  <c:v>6.282</c:v>
                </c:pt>
                <c:pt idx="8">
                  <c:v>6.1</c:v>
                </c:pt>
                <c:pt idx="9">
                  <c:v>5.9</c:v>
                </c:pt>
                <c:pt idx="10">
                  <c:v>5.6769999999999996</c:v>
                </c:pt>
                <c:pt idx="11">
                  <c:v>5.4240000000000004</c:v>
                </c:pt>
                <c:pt idx="12">
                  <c:v>5.1289999999999996</c:v>
                </c:pt>
                <c:pt idx="13">
                  <c:v>4.774</c:v>
                </c:pt>
                <c:pt idx="14">
                  <c:v>4.3129999999999997</c:v>
                </c:pt>
                <c:pt idx="15">
                  <c:v>3.6269999999999998</c:v>
                </c:pt>
              </c:numCache>
            </c:numRef>
          </c:xVal>
          <c:yVal>
            <c:numRef>
              <c:f>Tabelle1!$A$6:$A$21</c:f>
              <c:numCache>
                <c:formatCode>@</c:formatCode>
                <c:ptCount val="16"/>
                <c:pt idx="0">
                  <c:v>160</c:v>
                </c:pt>
                <c:pt idx="1">
                  <c:v>150</c:v>
                </c:pt>
                <c:pt idx="2">
                  <c:v>140</c:v>
                </c:pt>
                <c:pt idx="3">
                  <c:v>130</c:v>
                </c:pt>
                <c:pt idx="4">
                  <c:v>120</c:v>
                </c:pt>
                <c:pt idx="5">
                  <c:v>110</c:v>
                </c:pt>
                <c:pt idx="6">
                  <c:v>100</c:v>
                </c:pt>
                <c:pt idx="7">
                  <c:v>90</c:v>
                </c:pt>
                <c:pt idx="8">
                  <c:v>80</c:v>
                </c:pt>
                <c:pt idx="9">
                  <c:v>70</c:v>
                </c:pt>
                <c:pt idx="10">
                  <c:v>60</c:v>
                </c:pt>
                <c:pt idx="11">
                  <c:v>50</c:v>
                </c:pt>
                <c:pt idx="12">
                  <c:v>40</c:v>
                </c:pt>
                <c:pt idx="13">
                  <c:v>30</c:v>
                </c:pt>
                <c:pt idx="14">
                  <c:v>20</c:v>
                </c:pt>
                <c:pt idx="15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77504"/>
        <c:axId val="111891968"/>
      </c:scatterChart>
      <c:valAx>
        <c:axId val="111877504"/>
        <c:scaling>
          <c:orientation val="minMax"/>
          <c:min val="3.5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Windgeschwindigkeit [m/s]</a:t>
                </a:r>
              </a:p>
            </c:rich>
          </c:tx>
          <c:layout>
            <c:manualLayout>
              <c:xMode val="edge"/>
              <c:yMode val="edge"/>
              <c:x val="0.39448464535607469"/>
              <c:y val="0.95450741228955505"/>
            </c:manualLayout>
          </c:layout>
          <c:overlay val="0"/>
        </c:title>
        <c:numFmt formatCode="0.0" sourceLinked="0"/>
        <c:majorTickMark val="out"/>
        <c:minorTickMark val="in"/>
        <c:tickLblPos val="nextTo"/>
        <c:spPr>
          <a:ln>
            <a:solidFill>
              <a:srgbClr val="00B0F0"/>
            </a:solidFill>
          </a:ln>
        </c:spPr>
        <c:crossAx val="111891968"/>
        <c:crosses val="autoZero"/>
        <c:crossBetween val="midCat"/>
        <c:majorUnit val="0.5"/>
      </c:valAx>
      <c:valAx>
        <c:axId val="111891968"/>
        <c:scaling>
          <c:orientation val="minMax"/>
          <c:max val="1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Höhe über Grund [m]</a:t>
                </a:r>
              </a:p>
            </c:rich>
          </c:tx>
          <c:layout>
            <c:manualLayout>
              <c:xMode val="edge"/>
              <c:yMode val="edge"/>
              <c:x val="5.1867585592921012E-2"/>
              <c:y val="0.37853153459491967"/>
            </c:manualLayout>
          </c:layout>
          <c:overlay val="0"/>
        </c:title>
        <c:numFmt formatCode="@" sourceLinked="1"/>
        <c:majorTickMark val="out"/>
        <c:minorTickMark val="in"/>
        <c:tickLblPos val="nextTo"/>
        <c:spPr>
          <a:ln>
            <a:solidFill>
              <a:srgbClr val="00B0F0"/>
            </a:solidFill>
          </a:ln>
        </c:spPr>
        <c:crossAx val="111877504"/>
        <c:crosses val="autoZero"/>
        <c:crossBetween val="midCat"/>
      </c:valAx>
      <c:spPr>
        <a:ln>
          <a:solidFill>
            <a:srgbClr val="00B0F0"/>
          </a:solidFill>
        </a:ln>
      </c:spPr>
    </c:plotArea>
    <c:legend>
      <c:legendPos val="r"/>
      <c:layout>
        <c:manualLayout>
          <c:xMode val="edge"/>
          <c:yMode val="edge"/>
          <c:x val="0.22569363564541764"/>
          <c:y val="0.223004374350079"/>
          <c:w val="0.23786910899588806"/>
          <c:h val="0.1550866506372656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2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670560</xdr:colOff>
      <xdr:row>0</xdr:row>
      <xdr:rowOff>15240</xdr:rowOff>
    </xdr:from>
    <xdr:to>
      <xdr:col>12</xdr:col>
      <xdr:colOff>117764</xdr:colOff>
      <xdr:row>29</xdr:row>
      <xdr:rowOff>175846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0.61887</cdr:x>
      <cdr:y>0.72194</cdr:y>
    </cdr:from>
    <cdr:to>
      <cdr:x>0.92566</cdr:x>
      <cdr:y>0.88419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581401" y="4373880"/>
          <a:ext cx="1775460" cy="9829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aktuelles Windprofil startet</a:t>
          </a:r>
          <a:r>
            <a:rPr lang="de-DE" sz="900" b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in 30m mit sagenhaft hoher </a:t>
          </a:r>
          <a:r>
            <a:rPr lang="de-DE" sz="900" b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Windgeschwindigkeit von 5,5m/s. Dafür nimmt</a:t>
          </a:r>
          <a:r>
            <a:rPr lang="de-DE" sz="900" b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die  Geschwindigkeit  mit der Höhe nur noch wenig zu. Unterhalb ca. 90m Nabenhöhe  liegen reale Standorte fast immer links der Kurve. </a:t>
          </a:r>
          <a:endParaRPr lang="de-DE" sz="900" b="0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0.76674</cdr:x>
      <cdr:y>0.40619</cdr:y>
    </cdr:from>
    <cdr:to>
      <cdr:x>0.82296</cdr:x>
      <cdr:y>0.4553</cdr:y>
    </cdr:to>
    <cdr:cxnSp macro="">
      <cdr:nvCxnSpPr>
        <cdr:cNvPr id="6" name="Gerade Verbindung mit Pfeil 5"/>
        <cdr:cNvCxnSpPr/>
      </cdr:nvCxnSpPr>
      <cdr:spPr>
        <a:xfrm xmlns:a="http://schemas.openxmlformats.org/drawingml/2006/main" flipH="1" flipV="1">
          <a:off x="4437179" y="2460879"/>
          <a:ext cx="325321" cy="297561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0.71499</cdr:x>
      <cdr:y>0.47165</cdr:y>
    </cdr:from>
    <cdr:to>
      <cdr:x>0.95463</cdr:x>
      <cdr:y>0.65906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137660" y="2857500"/>
          <a:ext cx="1386841" cy="11353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Ab 100m NH liegen reale Standorte dagegen meist rechts der blauen Kennlinie,  sie sind also windmässig besser  als das EEG-Windprofil -&gt; </a:t>
          </a:r>
          <a:r>
            <a:rPr lang="de-DE" sz="9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Standortgüten sind hier stark nabenhöhenabhängig!</a:t>
          </a:r>
          <a:endParaRPr lang="de-DE" sz="900" b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0.54206</cdr:x>
      <cdr:y>0.76429</cdr:y>
    </cdr:from>
    <cdr:to>
      <cdr:x>0.59827</cdr:x>
      <cdr:y>0.8134</cdr:y>
    </cdr:to>
    <cdr:cxnSp macro="">
      <cdr:nvCxnSpPr>
        <cdr:cNvPr id="7" name="Gerade Verbindung mit Pfeil 6"/>
        <cdr:cNvCxnSpPr/>
      </cdr:nvCxnSpPr>
      <cdr:spPr>
        <a:xfrm xmlns:a="http://schemas.openxmlformats.org/drawingml/2006/main" flipH="1" flipV="1">
          <a:off x="3136900" y="4630420"/>
          <a:ext cx="325321" cy="297561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tabSelected="1" zoomScaleNormal="100" workbookViewId="0">
      <selection activeCell="O17" sqref="O17"/>
    </sheetView>
  </sheetViews>
  <sheetFormatPr baseColWidth="10" defaultRowHeight="14.4" x14ac:dyDescent="0.3"/>
  <cols>
    <col min="1" max="1" width="11.5546875" customWidth="1"/>
    <col min="3" max="3" width="13.109375" customWidth="1"/>
    <col min="4" max="4" width="12.77734375" customWidth="1"/>
  </cols>
  <sheetData>
    <row r="2" spans="1:4" x14ac:dyDescent="0.3">
      <c r="B2" s="2" t="s">
        <v>9</v>
      </c>
      <c r="C2">
        <v>0.25</v>
      </c>
      <c r="D2">
        <v>0.25</v>
      </c>
    </row>
    <row r="3" spans="1:4" ht="15.6" x14ac:dyDescent="0.35">
      <c r="A3" s="2" t="s">
        <v>8</v>
      </c>
      <c r="B3">
        <v>0.1</v>
      </c>
    </row>
    <row r="4" spans="1:4" ht="25.2" customHeight="1" x14ac:dyDescent="0.3">
      <c r="B4" s="1" t="s">
        <v>7</v>
      </c>
      <c r="C4" s="1" t="s">
        <v>5</v>
      </c>
      <c r="D4" s="1" t="s">
        <v>6</v>
      </c>
    </row>
    <row r="5" spans="1:4" ht="28.8" x14ac:dyDescent="0.3">
      <c r="A5" s="4" t="s">
        <v>0</v>
      </c>
      <c r="B5" s="3" t="s">
        <v>4</v>
      </c>
      <c r="C5" s="3" t="s">
        <v>2</v>
      </c>
      <c r="D5" s="3" t="s">
        <v>1</v>
      </c>
    </row>
    <row r="6" spans="1:4" ht="15.6" x14ac:dyDescent="0.3">
      <c r="A6" s="5">
        <v>160</v>
      </c>
      <c r="B6" s="6">
        <f t="shared" ref="B6:B18" si="0">ROUND(5.5*(LN(A6/0.1)/LN(30/0.1)),3)</f>
        <v>7.1139999999999999</v>
      </c>
      <c r="C6" s="8">
        <f>ROUND(6.45*(A6/100)^$C$2,3)</f>
        <v>7.2539999999999996</v>
      </c>
      <c r="D6" s="7">
        <f>ROUND(6.66*(A6/100)^$D$2,3)</f>
        <v>7.49</v>
      </c>
    </row>
    <row r="7" spans="1:4" ht="15.6" x14ac:dyDescent="0.3">
      <c r="A7" s="5">
        <v>150</v>
      </c>
      <c r="B7" s="6">
        <f t="shared" si="0"/>
        <v>7.0519999999999996</v>
      </c>
      <c r="C7" s="8">
        <f t="shared" ref="C7:C21" si="1">ROUND(6.45*(A7/100)^$C$2,3)</f>
        <v>7.1379999999999999</v>
      </c>
      <c r="D7" s="7">
        <f t="shared" ref="D7:D21" si="2">ROUND(6.66*(A7/100)^$D$2,3)</f>
        <v>7.3710000000000004</v>
      </c>
    </row>
    <row r="8" spans="1:4" ht="15.6" x14ac:dyDescent="0.3">
      <c r="A8" s="5">
        <v>140</v>
      </c>
      <c r="B8" s="6">
        <f t="shared" si="0"/>
        <v>6.9850000000000003</v>
      </c>
      <c r="C8" s="8">
        <f t="shared" si="1"/>
        <v>7.016</v>
      </c>
      <c r="D8" s="7">
        <f t="shared" si="2"/>
        <v>7.2439999999999998</v>
      </c>
    </row>
    <row r="9" spans="1:4" ht="15.6" x14ac:dyDescent="0.3">
      <c r="A9" s="5">
        <v>130</v>
      </c>
      <c r="B9" s="6">
        <f t="shared" si="0"/>
        <v>6.9139999999999997</v>
      </c>
      <c r="C9" s="8">
        <f t="shared" si="1"/>
        <v>6.8869999999999996</v>
      </c>
      <c r="D9" s="7">
        <f t="shared" si="2"/>
        <v>7.1109999999999998</v>
      </c>
    </row>
    <row r="10" spans="1:4" ht="15.6" x14ac:dyDescent="0.3">
      <c r="A10" s="5">
        <v>120</v>
      </c>
      <c r="B10" s="6">
        <f t="shared" si="0"/>
        <v>6.8369999999999997</v>
      </c>
      <c r="C10" s="8">
        <f t="shared" si="1"/>
        <v>6.7510000000000003</v>
      </c>
      <c r="D10" s="7">
        <f t="shared" si="2"/>
        <v>6.9710000000000001</v>
      </c>
    </row>
    <row r="11" spans="1:4" ht="15.6" x14ac:dyDescent="0.3">
      <c r="A11" s="5">
        <v>110</v>
      </c>
      <c r="B11" s="6">
        <f t="shared" si="0"/>
        <v>6.7530000000000001</v>
      </c>
      <c r="C11" s="8">
        <f t="shared" si="1"/>
        <v>6.6059999999999999</v>
      </c>
      <c r="D11" s="7">
        <f t="shared" si="2"/>
        <v>6.8209999999999997</v>
      </c>
    </row>
    <row r="12" spans="1:4" ht="15.6" x14ac:dyDescent="0.3">
      <c r="A12" s="9">
        <v>100</v>
      </c>
      <c r="B12" s="6">
        <f t="shared" si="0"/>
        <v>6.6609999999999996</v>
      </c>
      <c r="C12" s="11">
        <f t="shared" si="1"/>
        <v>6.45</v>
      </c>
      <c r="D12" s="10">
        <f t="shared" si="2"/>
        <v>6.66</v>
      </c>
    </row>
    <row r="13" spans="1:4" ht="15.6" x14ac:dyDescent="0.3">
      <c r="A13" s="5">
        <v>90</v>
      </c>
      <c r="B13" s="6">
        <f t="shared" si="0"/>
        <v>6.5590000000000002</v>
      </c>
      <c r="C13" s="8">
        <f t="shared" si="1"/>
        <v>6.282</v>
      </c>
      <c r="D13" s="7">
        <f t="shared" si="2"/>
        <v>6.4870000000000001</v>
      </c>
    </row>
    <row r="14" spans="1:4" ht="15.6" x14ac:dyDescent="0.3">
      <c r="A14" s="5">
        <v>80</v>
      </c>
      <c r="B14" s="6">
        <f t="shared" si="0"/>
        <v>6.4459999999999997</v>
      </c>
      <c r="C14" s="8">
        <f t="shared" si="1"/>
        <v>6.1</v>
      </c>
      <c r="D14" s="7">
        <f t="shared" si="2"/>
        <v>6.2990000000000004</v>
      </c>
    </row>
    <row r="15" spans="1:4" ht="15.6" x14ac:dyDescent="0.3">
      <c r="A15" s="5">
        <v>70</v>
      </c>
      <c r="B15" s="6">
        <f t="shared" si="0"/>
        <v>6.3170000000000002</v>
      </c>
      <c r="C15" s="8">
        <f t="shared" si="1"/>
        <v>5.9</v>
      </c>
      <c r="D15" s="7">
        <f t="shared" si="2"/>
        <v>6.0919999999999996</v>
      </c>
    </row>
    <row r="16" spans="1:4" ht="15.6" x14ac:dyDescent="0.3">
      <c r="A16" s="5">
        <v>60</v>
      </c>
      <c r="B16" s="6">
        <f t="shared" si="0"/>
        <v>6.1680000000000001</v>
      </c>
      <c r="C16" s="8">
        <f t="shared" si="1"/>
        <v>5.6769999999999996</v>
      </c>
      <c r="D16" s="7">
        <f t="shared" si="2"/>
        <v>5.8620000000000001</v>
      </c>
    </row>
    <row r="17" spans="1:4" ht="15.6" x14ac:dyDescent="0.3">
      <c r="A17" s="5">
        <v>50</v>
      </c>
      <c r="B17" s="6">
        <f t="shared" si="0"/>
        <v>5.9930000000000003</v>
      </c>
      <c r="C17" s="8">
        <f t="shared" si="1"/>
        <v>5.4240000000000004</v>
      </c>
      <c r="D17" s="7">
        <f t="shared" si="2"/>
        <v>5.6</v>
      </c>
    </row>
    <row r="18" spans="1:4" ht="15.6" x14ac:dyDescent="0.3">
      <c r="A18" s="5">
        <v>40</v>
      </c>
      <c r="B18" s="6">
        <f t="shared" si="0"/>
        <v>5.7770000000000001</v>
      </c>
      <c r="C18" s="8">
        <f t="shared" si="1"/>
        <v>5.1289999999999996</v>
      </c>
      <c r="D18" s="7">
        <f t="shared" si="2"/>
        <v>5.2969999999999997</v>
      </c>
    </row>
    <row r="19" spans="1:4" ht="15.6" x14ac:dyDescent="0.3">
      <c r="A19" s="9">
        <v>30</v>
      </c>
      <c r="B19" s="12">
        <f>ROUND(5.5*(LN(A19/0.1)/LN(30/0.1)),3)</f>
        <v>5.5</v>
      </c>
      <c r="C19" s="8">
        <f t="shared" si="1"/>
        <v>4.774</v>
      </c>
      <c r="D19" s="7">
        <f t="shared" si="2"/>
        <v>4.9290000000000003</v>
      </c>
    </row>
    <row r="20" spans="1:4" ht="15.6" x14ac:dyDescent="0.3">
      <c r="A20" s="5">
        <v>20</v>
      </c>
      <c r="B20" s="6">
        <f t="shared" ref="B20:B21" si="3">ROUND(5.5*(LN(A20/0.1)/LN(30/0.1)),3)</f>
        <v>5.109</v>
      </c>
      <c r="C20" s="8">
        <f t="shared" si="1"/>
        <v>4.3129999999999997</v>
      </c>
      <c r="D20" s="7">
        <f t="shared" si="2"/>
        <v>4.4539999999999997</v>
      </c>
    </row>
    <row r="21" spans="1:4" ht="15.6" x14ac:dyDescent="0.3">
      <c r="A21" s="5">
        <v>10</v>
      </c>
      <c r="B21" s="6">
        <f t="shared" si="3"/>
        <v>4.4409999999999998</v>
      </c>
      <c r="C21" s="8">
        <f t="shared" si="1"/>
        <v>3.6269999999999998</v>
      </c>
      <c r="D21" s="7">
        <f t="shared" si="2"/>
        <v>3.7450000000000001</v>
      </c>
    </row>
    <row r="22" spans="1:4" ht="15.6" x14ac:dyDescent="0.3">
      <c r="A22" s="5" t="s">
        <v>3</v>
      </c>
      <c r="B22" s="13"/>
      <c r="C22" s="14"/>
      <c r="D22" s="15"/>
    </row>
    <row r="24" spans="1:4" ht="14.4" customHeight="1" x14ac:dyDescent="0.3">
      <c r="B24" s="16" t="s">
        <v>10</v>
      </c>
      <c r="C24" s="17" t="s">
        <v>11</v>
      </c>
      <c r="D24" s="17"/>
    </row>
    <row r="25" spans="1:4" x14ac:dyDescent="0.3">
      <c r="B25" s="16"/>
      <c r="C25" s="17"/>
      <c r="D25" s="17"/>
    </row>
    <row r="26" spans="1:4" x14ac:dyDescent="0.3">
      <c r="B26" s="16"/>
      <c r="C26" s="17"/>
      <c r="D26" s="17"/>
    </row>
    <row r="27" spans="1:4" x14ac:dyDescent="0.3">
      <c r="B27" s="16"/>
      <c r="C27" s="17"/>
      <c r="D27" s="17"/>
    </row>
    <row r="28" spans="1:4" x14ac:dyDescent="0.3">
      <c r="B28" s="16"/>
      <c r="C28" s="17"/>
      <c r="D28" s="17"/>
    </row>
    <row r="29" spans="1:4" x14ac:dyDescent="0.3">
      <c r="B29" s="16"/>
      <c r="C29" s="17"/>
      <c r="D29" s="17"/>
    </row>
  </sheetData>
  <mergeCells count="2">
    <mergeCell ref="B24:B29"/>
    <mergeCell ref="C24:D2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2015-12-30T21:34:53Z</dcterms:created>
  <dcterms:modified xsi:type="dcterms:W3CDTF">2016-01-02T14:19:16Z</dcterms:modified>
</cp:coreProperties>
</file>